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Sheet1!$A$5:$Q$48</definedName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P10" i="1"/>
  <c r="P45"/>
  <c r="N5" l="1"/>
  <c r="P5" s="1"/>
  <c r="N48"/>
  <c r="P48" s="1"/>
  <c r="N47"/>
  <c r="P47" s="1"/>
  <c r="N46"/>
  <c r="P46" s="1"/>
  <c r="N44"/>
  <c r="P44" s="1"/>
  <c r="N43"/>
  <c r="P43" s="1"/>
  <c r="N40"/>
  <c r="P40" s="1"/>
  <c r="N39"/>
  <c r="P39" s="1"/>
  <c r="N41"/>
  <c r="P41" s="1"/>
  <c r="N38"/>
  <c r="P38" s="1"/>
  <c r="N36"/>
  <c r="P36" s="1"/>
  <c r="N35"/>
  <c r="P35" s="1"/>
  <c r="N42"/>
  <c r="P42" s="1"/>
  <c r="N32"/>
  <c r="P32" s="1"/>
  <c r="N37"/>
  <c r="P37" s="1"/>
  <c r="N34"/>
  <c r="P34" s="1"/>
  <c r="N33"/>
  <c r="P33" s="1"/>
  <c r="N30"/>
  <c r="P30" s="1"/>
  <c r="N31"/>
  <c r="P31" s="1"/>
  <c r="N29"/>
  <c r="P29" s="1"/>
  <c r="N27"/>
  <c r="P27" s="1"/>
  <c r="N28"/>
  <c r="P28" s="1"/>
  <c r="N25"/>
  <c r="P25" s="1"/>
  <c r="N26"/>
  <c r="P26" s="1"/>
  <c r="N24"/>
  <c r="P24" s="1"/>
  <c r="N22"/>
  <c r="P22" s="1"/>
  <c r="N20"/>
  <c r="P20" s="1"/>
  <c r="N18"/>
  <c r="P18" s="1"/>
  <c r="N23"/>
  <c r="P23" s="1"/>
  <c r="N17"/>
  <c r="P17" s="1"/>
  <c r="N19"/>
  <c r="P19" s="1"/>
  <c r="N21"/>
  <c r="P21" s="1"/>
  <c r="N15"/>
  <c r="P15" s="1"/>
  <c r="N14"/>
  <c r="P14" s="1"/>
  <c r="N16"/>
  <c r="P16" s="1"/>
  <c r="N12"/>
  <c r="P12" s="1"/>
  <c r="N11"/>
  <c r="P11" s="1"/>
  <c r="N13"/>
  <c r="P13" s="1"/>
  <c r="N8"/>
  <c r="P8" s="1"/>
  <c r="N7"/>
  <c r="P7" s="1"/>
  <c r="N9"/>
  <c r="P9" s="1"/>
  <c r="N6"/>
  <c r="P6" s="1"/>
</calcChain>
</file>

<file path=xl/sharedStrings.xml><?xml version="1.0" encoding="utf-8"?>
<sst xmlns="http://schemas.openxmlformats.org/spreadsheetml/2006/main" count="245" uniqueCount="78">
  <si>
    <t>所在班级</t>
  </si>
  <si>
    <t>所在学院</t>
  </si>
  <si>
    <t>填表人</t>
  </si>
  <si>
    <t>填表时间</t>
  </si>
  <si>
    <t>排名</t>
  </si>
  <si>
    <t>姓名</t>
  </si>
  <si>
    <t>入学时间</t>
  </si>
  <si>
    <t>学号</t>
  </si>
  <si>
    <t>培养层次</t>
  </si>
  <si>
    <t>学习形式</t>
  </si>
  <si>
    <t>学科方向（领域）</t>
  </si>
  <si>
    <t>德育分(D)</t>
  </si>
  <si>
    <t>智育分(Z)</t>
  </si>
  <si>
    <t>学术成果分(C)</t>
  </si>
  <si>
    <t>实践活动分(J)</t>
  </si>
  <si>
    <t>学生事务服务分(F)</t>
  </si>
  <si>
    <t>总分(S)</t>
  </si>
  <si>
    <t>评定等级</t>
  </si>
  <si>
    <t>J1</t>
  </si>
  <si>
    <t>J2</t>
  </si>
  <si>
    <t>J3</t>
  </si>
  <si>
    <t>小计</t>
  </si>
  <si>
    <t>顾伊阳</t>
  </si>
  <si>
    <t>硕士</t>
  </si>
  <si>
    <t>全日制</t>
  </si>
  <si>
    <t>经济林</t>
  </si>
  <si>
    <t>优秀</t>
  </si>
  <si>
    <t>朱安妮</t>
  </si>
  <si>
    <t>森林游憩与公园管理</t>
  </si>
  <si>
    <t>王琛</t>
  </si>
  <si>
    <t>魏娟</t>
  </si>
  <si>
    <t>刘爱维</t>
  </si>
  <si>
    <t>廖皎</t>
  </si>
  <si>
    <t>刘懿瑶</t>
  </si>
  <si>
    <t>申橹橹</t>
  </si>
  <si>
    <t>邓创发</t>
  </si>
  <si>
    <t>野生动植物保护与利用</t>
  </si>
  <si>
    <t>王珮璇</t>
  </si>
  <si>
    <t>水土保持与荒漠化防治</t>
  </si>
  <si>
    <t>良好</t>
  </si>
  <si>
    <t>夏昕</t>
  </si>
  <si>
    <t>付盼</t>
  </si>
  <si>
    <t>左毅成</t>
  </si>
  <si>
    <t>胡潇</t>
  </si>
  <si>
    <t>冷佳明</t>
  </si>
  <si>
    <t>渠心静</t>
  </si>
  <si>
    <t>高悦</t>
  </si>
  <si>
    <t>游健荣</t>
  </si>
  <si>
    <t>杨进</t>
  </si>
  <si>
    <t>杨玲</t>
  </si>
  <si>
    <t>张付豪</t>
  </si>
  <si>
    <t>谭欣</t>
  </si>
  <si>
    <t>罗航</t>
  </si>
  <si>
    <t>合格</t>
  </si>
  <si>
    <t>王静雅</t>
  </si>
  <si>
    <t>张默涵</t>
  </si>
  <si>
    <t>罗梓琼</t>
  </si>
  <si>
    <t>李昕辉</t>
  </si>
  <si>
    <t>张璐璐</t>
  </si>
  <si>
    <t>韩春霞</t>
  </si>
  <si>
    <t>陈友慧</t>
  </si>
  <si>
    <t>杨睿</t>
  </si>
  <si>
    <t>刘昂</t>
  </si>
  <si>
    <t>李素芳</t>
  </si>
  <si>
    <t>卢畅</t>
  </si>
  <si>
    <t>赵君茹</t>
  </si>
  <si>
    <t>龙大鑫</t>
  </si>
  <si>
    <t>胡珂</t>
  </si>
  <si>
    <t>赵子麒</t>
  </si>
  <si>
    <t>赵铭</t>
  </si>
  <si>
    <t>刘文剑</t>
  </si>
  <si>
    <t>李健玲</t>
  </si>
  <si>
    <t>李振山</t>
  </si>
  <si>
    <t>候自航</t>
  </si>
  <si>
    <t>彭春晓</t>
  </si>
  <si>
    <r>
      <t xml:space="preserve">      2018~2019      </t>
    </r>
    <r>
      <rPr>
        <sz val="18"/>
        <color theme="1"/>
        <rFont val="宋体"/>
        <family val="3"/>
        <charset val="134"/>
      </rPr>
      <t>学年研究生综合素质评定汇总表（</t>
    </r>
    <r>
      <rPr>
        <sz val="18"/>
        <color theme="1"/>
        <rFont val="Times New Roman"/>
        <family val="1"/>
      </rPr>
      <t>2018</t>
    </r>
    <r>
      <rPr>
        <sz val="18"/>
        <color theme="1"/>
        <rFont val="宋体"/>
        <family val="3"/>
        <charset val="134"/>
      </rPr>
      <t>级硕士</t>
    </r>
    <r>
      <rPr>
        <sz val="18"/>
        <color theme="1"/>
        <rFont val="Times New Roman"/>
        <family val="1"/>
      </rPr>
      <t>2</t>
    </r>
    <r>
      <rPr>
        <sz val="18"/>
        <color theme="1"/>
        <rFont val="宋体"/>
        <family val="3"/>
        <charset val="134"/>
      </rPr>
      <t>班）</t>
    </r>
    <phoneticPr fontId="9" type="noConversion"/>
  </si>
  <si>
    <t>2018级硕士2班</t>
    <phoneticPr fontId="9" type="noConversion"/>
  </si>
  <si>
    <t>林学院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</si>
</sst>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u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0" fillId="2" borderId="4" xfId="0" applyNumberFormat="1" applyFont="1" applyFill="1" applyBorder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2"/>
  <sheetViews>
    <sheetView tabSelected="1" zoomScaleNormal="100" workbookViewId="0">
      <selection activeCell="H36" sqref="H36"/>
    </sheetView>
  </sheetViews>
  <sheetFormatPr defaultColWidth="12.625" defaultRowHeight="13.5"/>
  <cols>
    <col min="1" max="1" width="6.25" style="6" customWidth="1"/>
    <col min="2" max="3" width="9.5" style="6" customWidth="1"/>
    <col min="4" max="4" width="12.625" style="6" customWidth="1"/>
    <col min="5" max="5" width="8.5" style="7" customWidth="1"/>
    <col min="6" max="6" width="10.125" style="7" customWidth="1"/>
    <col min="7" max="7" width="19" style="6" customWidth="1"/>
    <col min="8" max="8" width="9.375" style="6" customWidth="1"/>
    <col min="9" max="9" width="8.375" style="6" customWidth="1"/>
    <col min="10" max="10" width="7.25" style="6" customWidth="1"/>
    <col min="11" max="14" width="6.625" style="6" customWidth="1"/>
    <col min="15" max="15" width="10.375" style="6" customWidth="1"/>
    <col min="16" max="16" width="9.625" style="10" customWidth="1"/>
    <col min="17" max="17" width="9" style="6" customWidth="1"/>
    <col min="18" max="16384" width="12.625" style="4"/>
  </cols>
  <sheetData>
    <row r="1" spans="1:17" s="1" customFormat="1" ht="23.25">
      <c r="A1" s="19" t="s">
        <v>75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" customFormat="1" ht="24.95" customHeight="1">
      <c r="A2" s="21" t="s">
        <v>0</v>
      </c>
      <c r="B2" s="21"/>
      <c r="C2" s="22" t="s">
        <v>76</v>
      </c>
      <c r="D2" s="23"/>
      <c r="E2" s="24" t="s">
        <v>1</v>
      </c>
      <c r="F2" s="24"/>
      <c r="G2" s="22" t="s">
        <v>77</v>
      </c>
      <c r="H2" s="23"/>
      <c r="I2" s="23"/>
      <c r="J2" s="25" t="s">
        <v>2</v>
      </c>
      <c r="K2" s="23"/>
      <c r="L2" s="23"/>
      <c r="M2" s="23"/>
      <c r="N2" s="23"/>
      <c r="O2" s="25" t="s">
        <v>3</v>
      </c>
      <c r="P2" s="23"/>
      <c r="Q2" s="23"/>
    </row>
    <row r="3" spans="1:17" s="3" customFormat="1" ht="24.95" customHeight="1">
      <c r="A3" s="26" t="s">
        <v>4</v>
      </c>
      <c r="B3" s="26" t="s">
        <v>5</v>
      </c>
      <c r="C3" s="26" t="s">
        <v>6</v>
      </c>
      <c r="D3" s="26" t="s">
        <v>7</v>
      </c>
      <c r="E3" s="27" t="s">
        <v>8</v>
      </c>
      <c r="F3" s="27" t="s">
        <v>9</v>
      </c>
      <c r="G3" s="26" t="s">
        <v>10</v>
      </c>
      <c r="H3" s="26" t="s">
        <v>11</v>
      </c>
      <c r="I3" s="26" t="s">
        <v>12</v>
      </c>
      <c r="J3" s="26" t="s">
        <v>13</v>
      </c>
      <c r="K3" s="28" t="s">
        <v>14</v>
      </c>
      <c r="L3" s="29"/>
      <c r="M3" s="29"/>
      <c r="N3" s="30"/>
      <c r="O3" s="26" t="s">
        <v>15</v>
      </c>
      <c r="P3" s="12" t="s">
        <v>16</v>
      </c>
      <c r="Q3" s="26" t="s">
        <v>17</v>
      </c>
    </row>
    <row r="4" spans="1:17" s="3" customFormat="1" ht="24.95" customHeight="1">
      <c r="A4" s="31"/>
      <c r="B4" s="31"/>
      <c r="C4" s="31"/>
      <c r="D4" s="31"/>
      <c r="E4" s="32"/>
      <c r="F4" s="32"/>
      <c r="G4" s="31"/>
      <c r="H4" s="31"/>
      <c r="I4" s="31"/>
      <c r="J4" s="31"/>
      <c r="K4" s="11" t="s">
        <v>18</v>
      </c>
      <c r="L4" s="11" t="s">
        <v>19</v>
      </c>
      <c r="M4" s="11" t="s">
        <v>20</v>
      </c>
      <c r="N4" s="11" t="s">
        <v>21</v>
      </c>
      <c r="O4" s="31"/>
      <c r="P4" s="13"/>
      <c r="Q4" s="31"/>
    </row>
    <row r="5" spans="1:17" s="3" customFormat="1" ht="27" customHeight="1">
      <c r="A5" s="11">
        <v>1</v>
      </c>
      <c r="B5" s="14" t="s">
        <v>22</v>
      </c>
      <c r="C5" s="11">
        <v>2018</v>
      </c>
      <c r="D5" s="14">
        <v>20181100070</v>
      </c>
      <c r="E5" s="15" t="s">
        <v>23</v>
      </c>
      <c r="F5" s="15" t="s">
        <v>24</v>
      </c>
      <c r="G5" s="16" t="s">
        <v>25</v>
      </c>
      <c r="H5" s="11">
        <v>90</v>
      </c>
      <c r="I5" s="11">
        <v>87.76</v>
      </c>
      <c r="J5" s="11">
        <v>17.329999999999998</v>
      </c>
      <c r="K5" s="11"/>
      <c r="L5" s="11">
        <v>6</v>
      </c>
      <c r="M5" s="11">
        <v>7</v>
      </c>
      <c r="N5" s="11">
        <f>K5+L5+M5</f>
        <v>13</v>
      </c>
      <c r="O5" s="11">
        <v>50</v>
      </c>
      <c r="P5" s="8">
        <f>0.2*H5+0.5*(I5+J5)+0.15*(N5+O5)</f>
        <v>79.995000000000005</v>
      </c>
      <c r="Q5" s="11" t="s">
        <v>26</v>
      </c>
    </row>
    <row r="6" spans="1:17" s="3" customFormat="1" ht="27" customHeight="1">
      <c r="A6" s="11">
        <v>2</v>
      </c>
      <c r="B6" s="14" t="s">
        <v>27</v>
      </c>
      <c r="C6" s="11">
        <v>2018</v>
      </c>
      <c r="D6" s="14">
        <v>20181100053</v>
      </c>
      <c r="E6" s="15" t="s">
        <v>23</v>
      </c>
      <c r="F6" s="15" t="s">
        <v>24</v>
      </c>
      <c r="G6" s="18" t="s">
        <v>28</v>
      </c>
      <c r="H6" s="11">
        <v>90</v>
      </c>
      <c r="I6" s="11">
        <v>88.59</v>
      </c>
      <c r="J6" s="11"/>
      <c r="K6" s="11">
        <v>15</v>
      </c>
      <c r="L6" s="11">
        <v>6</v>
      </c>
      <c r="M6" s="11">
        <v>10</v>
      </c>
      <c r="N6" s="11">
        <f>SUM(K6+L6+M6)</f>
        <v>31</v>
      </c>
      <c r="O6" s="11">
        <v>70</v>
      </c>
      <c r="P6" s="8">
        <f>0.2*H6+0.5*(I6+J6)+0.15*(N6+O6)</f>
        <v>77.444999999999993</v>
      </c>
      <c r="Q6" s="11" t="s">
        <v>26</v>
      </c>
    </row>
    <row r="7" spans="1:17" s="3" customFormat="1" ht="27" customHeight="1">
      <c r="A7" s="11">
        <v>3</v>
      </c>
      <c r="B7" s="14" t="s">
        <v>30</v>
      </c>
      <c r="C7" s="11">
        <v>2018</v>
      </c>
      <c r="D7" s="14">
        <v>20181100052</v>
      </c>
      <c r="E7" s="15" t="s">
        <v>23</v>
      </c>
      <c r="F7" s="15" t="s">
        <v>24</v>
      </c>
      <c r="G7" s="18" t="s">
        <v>28</v>
      </c>
      <c r="H7" s="11">
        <v>90</v>
      </c>
      <c r="I7" s="11">
        <v>89.76</v>
      </c>
      <c r="J7" s="11"/>
      <c r="K7" s="11">
        <v>5</v>
      </c>
      <c r="L7" s="11">
        <v>6</v>
      </c>
      <c r="M7" s="11">
        <v>15</v>
      </c>
      <c r="N7" s="11">
        <f>SUM(K7+L7+M7)</f>
        <v>26</v>
      </c>
      <c r="O7" s="11">
        <v>70</v>
      </c>
      <c r="P7" s="8">
        <f>0.2*H7+0.5*(I7+J7)+0.15*(N7+O7)</f>
        <v>77.28</v>
      </c>
      <c r="Q7" s="11" t="s">
        <v>26</v>
      </c>
    </row>
    <row r="8" spans="1:17" s="3" customFormat="1" ht="27" customHeight="1">
      <c r="A8" s="11">
        <v>4</v>
      </c>
      <c r="B8" s="17" t="s">
        <v>31</v>
      </c>
      <c r="C8" s="11">
        <v>2018</v>
      </c>
      <c r="D8" s="17">
        <v>20181100082</v>
      </c>
      <c r="E8" s="15" t="s">
        <v>23</v>
      </c>
      <c r="F8" s="15" t="s">
        <v>24</v>
      </c>
      <c r="G8" s="18" t="s">
        <v>28</v>
      </c>
      <c r="H8" s="11">
        <v>90</v>
      </c>
      <c r="I8" s="11">
        <v>85.55</v>
      </c>
      <c r="J8" s="11">
        <v>4</v>
      </c>
      <c r="K8" s="11">
        <v>10</v>
      </c>
      <c r="L8" s="11">
        <v>2</v>
      </c>
      <c r="M8" s="11">
        <v>15</v>
      </c>
      <c r="N8" s="11">
        <f>SUM(K8+L8+M8)</f>
        <v>27</v>
      </c>
      <c r="O8" s="11">
        <v>56</v>
      </c>
      <c r="P8" s="8">
        <f>0.2*H8+0.5*(I8+J8)+0.15*(N8+O8)</f>
        <v>75.224999999999994</v>
      </c>
      <c r="Q8" s="11" t="s">
        <v>26</v>
      </c>
    </row>
    <row r="9" spans="1:17" s="3" customFormat="1" ht="27" customHeight="1">
      <c r="A9" s="11">
        <v>5</v>
      </c>
      <c r="B9" s="17" t="s">
        <v>29</v>
      </c>
      <c r="C9" s="11">
        <v>2018</v>
      </c>
      <c r="D9" s="17">
        <v>20181100068</v>
      </c>
      <c r="E9" s="15" t="s">
        <v>23</v>
      </c>
      <c r="F9" s="15" t="s">
        <v>24</v>
      </c>
      <c r="G9" s="18" t="s">
        <v>28</v>
      </c>
      <c r="H9" s="11">
        <v>90</v>
      </c>
      <c r="I9" s="11">
        <v>87.6</v>
      </c>
      <c r="J9" s="11">
        <v>20</v>
      </c>
      <c r="K9" s="11">
        <v>10</v>
      </c>
      <c r="L9" s="11">
        <v>0</v>
      </c>
      <c r="M9" s="11">
        <v>8</v>
      </c>
      <c r="N9" s="11">
        <f>SUM(K9+L9+M9)</f>
        <v>18</v>
      </c>
      <c r="O9" s="11"/>
      <c r="P9" s="8">
        <f>0.2*H9+0.5*(I9+J9)+0.15*(N9+O9)</f>
        <v>74.5</v>
      </c>
      <c r="Q9" s="11" t="s">
        <v>26</v>
      </c>
    </row>
    <row r="10" spans="1:17" s="3" customFormat="1" ht="27" customHeight="1">
      <c r="A10" s="11">
        <v>6</v>
      </c>
      <c r="B10" s="14" t="s">
        <v>35</v>
      </c>
      <c r="C10" s="11">
        <v>2018</v>
      </c>
      <c r="D10" s="14">
        <v>20181100060</v>
      </c>
      <c r="E10" s="15" t="s">
        <v>23</v>
      </c>
      <c r="F10" s="15" t="s">
        <v>24</v>
      </c>
      <c r="G10" s="16" t="s">
        <v>36</v>
      </c>
      <c r="H10" s="11">
        <v>90</v>
      </c>
      <c r="I10" s="11">
        <v>87.94</v>
      </c>
      <c r="J10" s="11"/>
      <c r="K10" s="11"/>
      <c r="L10" s="11">
        <v>6</v>
      </c>
      <c r="M10" s="11">
        <v>7</v>
      </c>
      <c r="N10" s="11">
        <v>13</v>
      </c>
      <c r="O10" s="11">
        <v>68</v>
      </c>
      <c r="P10" s="8">
        <f>0.2*H10+0.5*(I10+J10)+0.15*(N10+O10)</f>
        <v>74.12</v>
      </c>
      <c r="Q10" s="11" t="s">
        <v>26</v>
      </c>
    </row>
    <row r="11" spans="1:17" s="3" customFormat="1" ht="27" customHeight="1">
      <c r="A11" s="11">
        <v>7</v>
      </c>
      <c r="B11" s="14" t="s">
        <v>33</v>
      </c>
      <c r="C11" s="11">
        <v>2018</v>
      </c>
      <c r="D11" s="14">
        <v>20181100086</v>
      </c>
      <c r="E11" s="15" t="s">
        <v>23</v>
      </c>
      <c r="F11" s="15" t="s">
        <v>24</v>
      </c>
      <c r="G11" s="16" t="s">
        <v>25</v>
      </c>
      <c r="H11" s="11">
        <v>90</v>
      </c>
      <c r="I11" s="11">
        <v>88.45</v>
      </c>
      <c r="J11" s="11">
        <v>3</v>
      </c>
      <c r="K11" s="11"/>
      <c r="L11" s="11">
        <v>4</v>
      </c>
      <c r="M11" s="11">
        <v>14</v>
      </c>
      <c r="N11" s="11">
        <f>SUM(K11+L11+M11)</f>
        <v>18</v>
      </c>
      <c r="O11" s="11">
        <v>49</v>
      </c>
      <c r="P11" s="8">
        <f>0.2*H11+0.5*(I11+J11)+0.15*(N11+O11)</f>
        <v>73.775000000000006</v>
      </c>
      <c r="Q11" s="11" t="s">
        <v>26</v>
      </c>
    </row>
    <row r="12" spans="1:17" s="3" customFormat="1" ht="27" customHeight="1">
      <c r="A12" s="11">
        <v>8</v>
      </c>
      <c r="B12" s="17" t="s">
        <v>34</v>
      </c>
      <c r="C12" s="11">
        <v>2018</v>
      </c>
      <c r="D12" s="17">
        <v>20181100088</v>
      </c>
      <c r="E12" s="15" t="s">
        <v>23</v>
      </c>
      <c r="F12" s="15" t="s">
        <v>24</v>
      </c>
      <c r="G12" s="18" t="s">
        <v>28</v>
      </c>
      <c r="H12" s="11">
        <v>90</v>
      </c>
      <c r="I12" s="11">
        <v>86.02</v>
      </c>
      <c r="J12" s="11"/>
      <c r="K12" s="11">
        <v>5</v>
      </c>
      <c r="L12" s="11">
        <v>1</v>
      </c>
      <c r="M12" s="11">
        <v>8</v>
      </c>
      <c r="N12" s="11">
        <f>SUM(K12+L12+M12)</f>
        <v>14</v>
      </c>
      <c r="O12" s="11">
        <v>70</v>
      </c>
      <c r="P12" s="8">
        <f>0.2*H12+0.5*(I12+J12)+0.15*(N12+O12)</f>
        <v>73.61</v>
      </c>
      <c r="Q12" s="11" t="s">
        <v>26</v>
      </c>
    </row>
    <row r="13" spans="1:17" s="3" customFormat="1" ht="27" customHeight="1">
      <c r="A13" s="11">
        <v>9</v>
      </c>
      <c r="B13" s="14" t="s">
        <v>32</v>
      </c>
      <c r="C13" s="11">
        <v>2018</v>
      </c>
      <c r="D13" s="14">
        <v>20181100085</v>
      </c>
      <c r="E13" s="15" t="s">
        <v>23</v>
      </c>
      <c r="F13" s="15" t="s">
        <v>24</v>
      </c>
      <c r="G13" s="16" t="s">
        <v>25</v>
      </c>
      <c r="H13" s="11">
        <v>90</v>
      </c>
      <c r="I13" s="11">
        <v>86.69</v>
      </c>
      <c r="J13" s="11">
        <v>6.67</v>
      </c>
      <c r="K13" s="11">
        <v>5</v>
      </c>
      <c r="L13" s="11">
        <v>7</v>
      </c>
      <c r="M13" s="11">
        <v>1</v>
      </c>
      <c r="N13" s="11">
        <f>SUM(K13+L13+M13)</f>
        <v>13</v>
      </c>
      <c r="O13" s="11">
        <v>45</v>
      </c>
      <c r="P13" s="8">
        <f>0.2*H13+0.5*(I13+J13)+0.15*(N13+O13)</f>
        <v>73.38000000000001</v>
      </c>
      <c r="Q13" s="11" t="s">
        <v>26</v>
      </c>
    </row>
    <row r="14" spans="1:17" s="3" customFormat="1" ht="27" customHeight="1">
      <c r="A14" s="11">
        <v>10</v>
      </c>
      <c r="B14" s="17" t="s">
        <v>40</v>
      </c>
      <c r="C14" s="11">
        <v>2018</v>
      </c>
      <c r="D14" s="17">
        <v>20181100044</v>
      </c>
      <c r="E14" s="15" t="s">
        <v>23</v>
      </c>
      <c r="F14" s="15" t="s">
        <v>24</v>
      </c>
      <c r="G14" s="18" t="s">
        <v>36</v>
      </c>
      <c r="H14" s="11">
        <v>90</v>
      </c>
      <c r="I14" s="11">
        <v>85.65</v>
      </c>
      <c r="J14" s="11"/>
      <c r="K14" s="11"/>
      <c r="L14" s="11">
        <v>2</v>
      </c>
      <c r="M14" s="11">
        <v>6</v>
      </c>
      <c r="N14" s="11">
        <f>SUM(K14+L14+M14)</f>
        <v>8</v>
      </c>
      <c r="O14" s="11">
        <v>69</v>
      </c>
      <c r="P14" s="8">
        <f>0.2*H14+0.5*(I14+J14)+0.15*(N14+O14)</f>
        <v>72.375</v>
      </c>
      <c r="Q14" s="11" t="s">
        <v>39</v>
      </c>
    </row>
    <row r="15" spans="1:17" s="3" customFormat="1" ht="27" customHeight="1">
      <c r="A15" s="11">
        <v>11</v>
      </c>
      <c r="B15" s="17" t="s">
        <v>41</v>
      </c>
      <c r="C15" s="11">
        <v>2018</v>
      </c>
      <c r="D15" s="17">
        <v>20181100048</v>
      </c>
      <c r="E15" s="15" t="s">
        <v>23</v>
      </c>
      <c r="F15" s="15" t="s">
        <v>24</v>
      </c>
      <c r="G15" s="18" t="s">
        <v>25</v>
      </c>
      <c r="H15" s="11">
        <v>90</v>
      </c>
      <c r="I15" s="11">
        <v>89.66</v>
      </c>
      <c r="J15" s="11"/>
      <c r="K15" s="11"/>
      <c r="L15" s="11">
        <v>4</v>
      </c>
      <c r="M15" s="11">
        <v>10</v>
      </c>
      <c r="N15" s="11">
        <f>SUM(K15+L15+M15)</f>
        <v>14</v>
      </c>
      <c r="O15" s="11">
        <v>46</v>
      </c>
      <c r="P15" s="8">
        <f>0.2*H15+0.5*(I15+J15)+0.15*(N15+O15)</f>
        <v>71.83</v>
      </c>
      <c r="Q15" s="11" t="s">
        <v>39</v>
      </c>
    </row>
    <row r="16" spans="1:17" s="3" customFormat="1" ht="27" customHeight="1">
      <c r="A16" s="11">
        <v>12</v>
      </c>
      <c r="B16" s="14" t="s">
        <v>37</v>
      </c>
      <c r="C16" s="11">
        <v>2018</v>
      </c>
      <c r="D16" s="14">
        <v>20181100079</v>
      </c>
      <c r="E16" s="15" t="s">
        <v>23</v>
      </c>
      <c r="F16" s="15" t="s">
        <v>24</v>
      </c>
      <c r="G16" s="16" t="s">
        <v>38</v>
      </c>
      <c r="H16" s="11">
        <v>90</v>
      </c>
      <c r="I16" s="11">
        <v>86.96</v>
      </c>
      <c r="J16" s="11"/>
      <c r="K16" s="11"/>
      <c r="L16" s="11">
        <v>11</v>
      </c>
      <c r="M16" s="11">
        <v>9</v>
      </c>
      <c r="N16" s="11">
        <f>SUM(K16+L16+M16)</f>
        <v>20</v>
      </c>
      <c r="O16" s="11">
        <v>48</v>
      </c>
      <c r="P16" s="8">
        <f>0.2*H16+0.5*(I16+J16)+0.15*(N16+O16)</f>
        <v>71.679999999999993</v>
      </c>
      <c r="Q16" s="11" t="s">
        <v>39</v>
      </c>
    </row>
    <row r="17" spans="1:17" s="3" customFormat="1" ht="27" customHeight="1">
      <c r="A17" s="11">
        <v>13</v>
      </c>
      <c r="B17" s="14" t="s">
        <v>44</v>
      </c>
      <c r="C17" s="11">
        <v>2018</v>
      </c>
      <c r="D17" s="14">
        <v>20181100057</v>
      </c>
      <c r="E17" s="15" t="s">
        <v>23</v>
      </c>
      <c r="F17" s="15" t="s">
        <v>24</v>
      </c>
      <c r="G17" s="16" t="s">
        <v>25</v>
      </c>
      <c r="H17" s="11">
        <v>90</v>
      </c>
      <c r="I17" s="11">
        <v>84.76</v>
      </c>
      <c r="J17" s="11"/>
      <c r="K17" s="11">
        <v>5</v>
      </c>
      <c r="L17" s="11">
        <v>4</v>
      </c>
      <c r="M17" s="11">
        <v>6</v>
      </c>
      <c r="N17" s="11">
        <f>SUM(K17+L17+M17)</f>
        <v>15</v>
      </c>
      <c r="O17" s="11">
        <v>55</v>
      </c>
      <c r="P17" s="8">
        <f>0.2*H17+0.5*(I17+J17)+0.15*(N17+O17)</f>
        <v>70.88</v>
      </c>
      <c r="Q17" s="11" t="s">
        <v>39</v>
      </c>
    </row>
    <row r="18" spans="1:17" s="3" customFormat="1" ht="27" customHeight="1">
      <c r="A18" s="11">
        <v>14</v>
      </c>
      <c r="B18" s="14" t="s">
        <v>46</v>
      </c>
      <c r="C18" s="11">
        <v>2018</v>
      </c>
      <c r="D18" s="14">
        <v>20181100049</v>
      </c>
      <c r="E18" s="15" t="s">
        <v>23</v>
      </c>
      <c r="F18" s="15" t="s">
        <v>24</v>
      </c>
      <c r="G18" s="16" t="s">
        <v>38</v>
      </c>
      <c r="H18" s="11">
        <v>90</v>
      </c>
      <c r="I18" s="11">
        <v>85.02</v>
      </c>
      <c r="J18" s="11"/>
      <c r="K18" s="11"/>
      <c r="L18" s="11">
        <v>11</v>
      </c>
      <c r="M18" s="11">
        <v>1</v>
      </c>
      <c r="N18" s="11">
        <f>SUM(K18+L18+M18)</f>
        <v>12</v>
      </c>
      <c r="O18" s="11">
        <v>55</v>
      </c>
      <c r="P18" s="8">
        <f>0.2*H18+0.5*(I18+J18)+0.15*(N18+O18)</f>
        <v>70.56</v>
      </c>
      <c r="Q18" s="11" t="s">
        <v>39</v>
      </c>
    </row>
    <row r="19" spans="1:17" s="3" customFormat="1" ht="27" customHeight="1">
      <c r="A19" s="11">
        <v>15</v>
      </c>
      <c r="B19" s="14" t="s">
        <v>43</v>
      </c>
      <c r="C19" s="11">
        <v>2018</v>
      </c>
      <c r="D19" s="14">
        <v>20181100064</v>
      </c>
      <c r="E19" s="15" t="s">
        <v>23</v>
      </c>
      <c r="F19" s="15" t="s">
        <v>24</v>
      </c>
      <c r="G19" s="16" t="s">
        <v>25</v>
      </c>
      <c r="H19" s="11">
        <v>90</v>
      </c>
      <c r="I19" s="11">
        <v>87.5</v>
      </c>
      <c r="J19" s="11">
        <v>2</v>
      </c>
      <c r="K19" s="11"/>
      <c r="L19" s="11">
        <v>4</v>
      </c>
      <c r="M19" s="11">
        <v>4</v>
      </c>
      <c r="N19" s="11">
        <f>SUM(K19+L19+M19)</f>
        <v>8</v>
      </c>
      <c r="O19" s="11">
        <v>43</v>
      </c>
      <c r="P19" s="8">
        <f>0.2*H19+0.5*(I19+J19)+0.15*(N19+O19)</f>
        <v>70.400000000000006</v>
      </c>
      <c r="Q19" s="11" t="s">
        <v>39</v>
      </c>
    </row>
    <row r="20" spans="1:17" s="3" customFormat="1" ht="27" customHeight="1">
      <c r="A20" s="11">
        <v>16</v>
      </c>
      <c r="B20" s="14" t="s">
        <v>47</v>
      </c>
      <c r="C20" s="11">
        <v>2018</v>
      </c>
      <c r="D20" s="14">
        <v>20181100078</v>
      </c>
      <c r="E20" s="15" t="s">
        <v>23</v>
      </c>
      <c r="F20" s="15" t="s">
        <v>24</v>
      </c>
      <c r="G20" s="16" t="s">
        <v>36</v>
      </c>
      <c r="H20" s="11">
        <v>90</v>
      </c>
      <c r="I20" s="11">
        <v>87.84</v>
      </c>
      <c r="J20" s="11"/>
      <c r="K20" s="11"/>
      <c r="L20" s="11">
        <v>4</v>
      </c>
      <c r="M20" s="11">
        <v>8</v>
      </c>
      <c r="N20" s="11">
        <f>SUM(K20+L20+M20)</f>
        <v>12</v>
      </c>
      <c r="O20" s="11">
        <v>44</v>
      </c>
      <c r="P20" s="8">
        <f>0.2*H20+0.5*(I20+J20)+0.15*(N20+O20)</f>
        <v>70.320000000000007</v>
      </c>
      <c r="Q20" s="11" t="s">
        <v>39</v>
      </c>
    </row>
    <row r="21" spans="1:17" s="3" customFormat="1" ht="27" customHeight="1">
      <c r="A21" s="11">
        <v>17</v>
      </c>
      <c r="B21" s="14" t="s">
        <v>42</v>
      </c>
      <c r="C21" s="11">
        <v>2018</v>
      </c>
      <c r="D21" s="14">
        <v>20181100073</v>
      </c>
      <c r="E21" s="15" t="s">
        <v>23</v>
      </c>
      <c r="F21" s="15" t="s">
        <v>24</v>
      </c>
      <c r="G21" s="16" t="s">
        <v>25</v>
      </c>
      <c r="H21" s="11">
        <v>90</v>
      </c>
      <c r="I21" s="11">
        <v>84.8</v>
      </c>
      <c r="J21" s="11"/>
      <c r="K21" s="11">
        <v>5</v>
      </c>
      <c r="L21" s="11">
        <v>7</v>
      </c>
      <c r="M21" s="11">
        <v>2</v>
      </c>
      <c r="N21" s="11">
        <f>SUM(K21+L21+M21)</f>
        <v>14</v>
      </c>
      <c r="O21" s="11">
        <v>52</v>
      </c>
      <c r="P21" s="8">
        <f>0.2*H21+0.5*(I21+J21)+0.15*(N21+O21)</f>
        <v>70.3</v>
      </c>
      <c r="Q21" s="11" t="s">
        <v>39</v>
      </c>
    </row>
    <row r="22" spans="1:17" s="3" customFormat="1" ht="27" customHeight="1">
      <c r="A22" s="11">
        <v>18</v>
      </c>
      <c r="B22" s="17" t="s">
        <v>48</v>
      </c>
      <c r="C22" s="11">
        <v>2018</v>
      </c>
      <c r="D22" s="17">
        <v>20181100051</v>
      </c>
      <c r="E22" s="15" t="s">
        <v>23</v>
      </c>
      <c r="F22" s="15" t="s">
        <v>24</v>
      </c>
      <c r="G22" s="18" t="s">
        <v>25</v>
      </c>
      <c r="H22" s="11">
        <v>90</v>
      </c>
      <c r="I22" s="11">
        <v>85.63</v>
      </c>
      <c r="J22" s="11"/>
      <c r="K22" s="11"/>
      <c r="L22" s="11">
        <v>9</v>
      </c>
      <c r="M22" s="11">
        <v>5</v>
      </c>
      <c r="N22" s="11">
        <f>SUM(K22+L22+M22)</f>
        <v>14</v>
      </c>
      <c r="O22" s="11">
        <v>45</v>
      </c>
      <c r="P22" s="8">
        <f>0.2*H22+0.5*(I22+J22)+0.15*(N22+O22)</f>
        <v>69.664999999999992</v>
      </c>
      <c r="Q22" s="11" t="s">
        <v>39</v>
      </c>
    </row>
    <row r="23" spans="1:17" s="3" customFormat="1" ht="27" customHeight="1">
      <c r="A23" s="11">
        <v>19</v>
      </c>
      <c r="B23" s="17" t="s">
        <v>45</v>
      </c>
      <c r="C23" s="11">
        <v>2018</v>
      </c>
      <c r="D23" s="17">
        <v>20181100087</v>
      </c>
      <c r="E23" s="15" t="s">
        <v>23</v>
      </c>
      <c r="F23" s="15" t="s">
        <v>24</v>
      </c>
      <c r="G23" s="18" t="s">
        <v>25</v>
      </c>
      <c r="H23" s="11">
        <v>90</v>
      </c>
      <c r="I23" s="11">
        <v>88.98</v>
      </c>
      <c r="J23" s="11">
        <v>10</v>
      </c>
      <c r="K23" s="11">
        <v>4</v>
      </c>
      <c r="L23" s="11">
        <v>10</v>
      </c>
      <c r="M23" s="11"/>
      <c r="N23" s="11">
        <f>SUM(K23+L23+M23)</f>
        <v>14</v>
      </c>
      <c r="O23" s="11"/>
      <c r="P23" s="8">
        <f>0.2*H23+0.5*(I23+J23)+0.15*(N23+O23)</f>
        <v>69.59</v>
      </c>
      <c r="Q23" s="11" t="s">
        <v>39</v>
      </c>
    </row>
    <row r="24" spans="1:17" s="3" customFormat="1" ht="27" customHeight="1">
      <c r="A24" s="11">
        <v>20</v>
      </c>
      <c r="B24" s="17" t="s">
        <v>49</v>
      </c>
      <c r="C24" s="11">
        <v>2018</v>
      </c>
      <c r="D24" s="17">
        <v>20181100071</v>
      </c>
      <c r="E24" s="15" t="s">
        <v>23</v>
      </c>
      <c r="F24" s="15" t="s">
        <v>24</v>
      </c>
      <c r="G24" s="18" t="s">
        <v>25</v>
      </c>
      <c r="H24" s="11">
        <v>90</v>
      </c>
      <c r="I24" s="11">
        <v>87.45</v>
      </c>
      <c r="J24" s="11"/>
      <c r="K24" s="11"/>
      <c r="L24" s="11">
        <v>5</v>
      </c>
      <c r="M24" s="11">
        <v>2</v>
      </c>
      <c r="N24" s="11">
        <f>SUM(K24+L24+M24)</f>
        <v>7</v>
      </c>
      <c r="O24" s="11">
        <v>45</v>
      </c>
      <c r="P24" s="8">
        <f>0.2*H24+0.5*(I24+J24)+0.15*(N24+O24)</f>
        <v>69.525000000000006</v>
      </c>
      <c r="Q24" s="11" t="s">
        <v>39</v>
      </c>
    </row>
    <row r="25" spans="1:17" s="3" customFormat="1" ht="27" customHeight="1">
      <c r="A25" s="11">
        <v>21</v>
      </c>
      <c r="B25" s="14" t="s">
        <v>51</v>
      </c>
      <c r="C25" s="11">
        <v>2018</v>
      </c>
      <c r="D25" s="14">
        <v>20181100066</v>
      </c>
      <c r="E25" s="15" t="s">
        <v>23</v>
      </c>
      <c r="F25" s="15" t="s">
        <v>24</v>
      </c>
      <c r="G25" s="16" t="s">
        <v>25</v>
      </c>
      <c r="H25" s="11">
        <v>90</v>
      </c>
      <c r="I25" s="11">
        <v>85.4</v>
      </c>
      <c r="J25" s="11"/>
      <c r="K25" s="11"/>
      <c r="L25" s="11">
        <v>4</v>
      </c>
      <c r="M25" s="11">
        <v>4</v>
      </c>
      <c r="N25" s="11">
        <f>SUM(K25+L25+M25)</f>
        <v>8</v>
      </c>
      <c r="O25" s="11">
        <v>48</v>
      </c>
      <c r="P25" s="8">
        <f>0.2*H25+0.5*(I25+J25)+0.15*(N25+O25)</f>
        <v>69.100000000000009</v>
      </c>
      <c r="Q25" s="11" t="s">
        <v>39</v>
      </c>
    </row>
    <row r="26" spans="1:17" s="3" customFormat="1" ht="27" customHeight="1">
      <c r="A26" s="11">
        <v>22</v>
      </c>
      <c r="B26" s="33" t="s">
        <v>50</v>
      </c>
      <c r="C26" s="11">
        <v>2018</v>
      </c>
      <c r="D26" s="14">
        <v>20181100084</v>
      </c>
      <c r="E26" s="15" t="s">
        <v>23</v>
      </c>
      <c r="F26" s="15" t="s">
        <v>24</v>
      </c>
      <c r="G26" s="16" t="s">
        <v>25</v>
      </c>
      <c r="H26" s="11">
        <v>90</v>
      </c>
      <c r="I26" s="11">
        <v>84.49</v>
      </c>
      <c r="J26" s="11"/>
      <c r="K26" s="11"/>
      <c r="L26" s="11">
        <v>4</v>
      </c>
      <c r="M26" s="11">
        <v>5</v>
      </c>
      <c r="N26" s="11">
        <f>SUM(K26+L26+M26)</f>
        <v>9</v>
      </c>
      <c r="O26" s="11">
        <v>50</v>
      </c>
      <c r="P26" s="8">
        <f>0.2*H26+0.5*(I26+J26)+0.15*(N26+O26)</f>
        <v>69.094999999999999</v>
      </c>
      <c r="Q26" s="11" t="s">
        <v>39</v>
      </c>
    </row>
    <row r="27" spans="1:17" s="3" customFormat="1" ht="27" customHeight="1">
      <c r="A27" s="11">
        <v>23</v>
      </c>
      <c r="B27" s="17" t="s">
        <v>54</v>
      </c>
      <c r="C27" s="11">
        <v>2018</v>
      </c>
      <c r="D27" s="17">
        <v>20181100065</v>
      </c>
      <c r="E27" s="15" t="s">
        <v>23</v>
      </c>
      <c r="F27" s="15" t="s">
        <v>24</v>
      </c>
      <c r="G27" s="18" t="s">
        <v>25</v>
      </c>
      <c r="H27" s="11">
        <v>90</v>
      </c>
      <c r="I27" s="11">
        <v>89.65</v>
      </c>
      <c r="J27" s="11">
        <v>10</v>
      </c>
      <c r="K27" s="11"/>
      <c r="L27" s="11">
        <v>6</v>
      </c>
      <c r="M27" s="11">
        <v>2</v>
      </c>
      <c r="N27" s="11">
        <f>SUM(K27+L27+M27)</f>
        <v>8</v>
      </c>
      <c r="O27" s="11"/>
      <c r="P27" s="8">
        <f>0.2*H27+0.5*(I27+J27)+0.15*(N27+O27)</f>
        <v>69.025000000000006</v>
      </c>
      <c r="Q27" s="11" t="s">
        <v>53</v>
      </c>
    </row>
    <row r="28" spans="1:17" s="3" customFormat="1" ht="27" customHeight="1">
      <c r="A28" s="11">
        <v>24</v>
      </c>
      <c r="B28" s="14" t="s">
        <v>52</v>
      </c>
      <c r="C28" s="11">
        <v>2018</v>
      </c>
      <c r="D28" s="14">
        <v>20181100047</v>
      </c>
      <c r="E28" s="15" t="s">
        <v>23</v>
      </c>
      <c r="F28" s="15" t="s">
        <v>24</v>
      </c>
      <c r="G28" s="16" t="s">
        <v>38</v>
      </c>
      <c r="H28" s="11">
        <v>90</v>
      </c>
      <c r="I28" s="11">
        <v>85.92</v>
      </c>
      <c r="J28" s="11"/>
      <c r="K28" s="11"/>
      <c r="L28" s="11">
        <v>8</v>
      </c>
      <c r="M28" s="11"/>
      <c r="N28" s="11">
        <f>SUM(K28+L28+M28)</f>
        <v>8</v>
      </c>
      <c r="O28" s="11">
        <v>44</v>
      </c>
      <c r="P28" s="8">
        <f>0.2*H28+0.5*(I28+J28)+0.15*(N28+O28)</f>
        <v>68.760000000000005</v>
      </c>
      <c r="Q28" s="11" t="s">
        <v>53</v>
      </c>
    </row>
    <row r="29" spans="1:17" s="3" customFormat="1" ht="27" customHeight="1">
      <c r="A29" s="11">
        <v>25</v>
      </c>
      <c r="B29" s="14" t="s">
        <v>55</v>
      </c>
      <c r="C29" s="11">
        <v>2018</v>
      </c>
      <c r="D29" s="14">
        <v>20181100058</v>
      </c>
      <c r="E29" s="15" t="s">
        <v>23</v>
      </c>
      <c r="F29" s="15" t="s">
        <v>24</v>
      </c>
      <c r="G29" s="16" t="s">
        <v>25</v>
      </c>
      <c r="H29" s="11">
        <v>90</v>
      </c>
      <c r="I29" s="11">
        <v>84.2</v>
      </c>
      <c r="J29" s="11"/>
      <c r="K29" s="11"/>
      <c r="L29" s="11">
        <v>0</v>
      </c>
      <c r="M29" s="11">
        <v>3</v>
      </c>
      <c r="N29" s="11">
        <f>SUM(K29+L29+M29)</f>
        <v>3</v>
      </c>
      <c r="O29" s="11">
        <v>45</v>
      </c>
      <c r="P29" s="8">
        <f>0.2*H29+0.5*(I29+J29)+0.15*(N29+O29)</f>
        <v>67.3</v>
      </c>
      <c r="Q29" s="11" t="s">
        <v>53</v>
      </c>
    </row>
    <row r="30" spans="1:17" s="3" customFormat="1" ht="27" customHeight="1">
      <c r="A30" s="11">
        <v>26</v>
      </c>
      <c r="B30" s="14" t="s">
        <v>57</v>
      </c>
      <c r="C30" s="11">
        <v>2018</v>
      </c>
      <c r="D30" s="14">
        <v>20181100083</v>
      </c>
      <c r="E30" s="15" t="s">
        <v>23</v>
      </c>
      <c r="F30" s="15" t="s">
        <v>24</v>
      </c>
      <c r="G30" s="16" t="s">
        <v>25</v>
      </c>
      <c r="H30" s="11">
        <v>90</v>
      </c>
      <c r="I30" s="11">
        <v>82.29</v>
      </c>
      <c r="J30" s="11"/>
      <c r="K30" s="11">
        <v>4.5</v>
      </c>
      <c r="L30" s="11">
        <v>4</v>
      </c>
      <c r="M30" s="11">
        <v>1</v>
      </c>
      <c r="N30" s="11">
        <f>SUM(K30+L30+M30)</f>
        <v>9.5</v>
      </c>
      <c r="O30" s="11">
        <v>40</v>
      </c>
      <c r="P30" s="8">
        <f>0.2*H30+0.5*(I30+J30)+0.15*(N30+O30)</f>
        <v>66.570000000000007</v>
      </c>
      <c r="Q30" s="11" t="s">
        <v>53</v>
      </c>
    </row>
    <row r="31" spans="1:17" s="3" customFormat="1" ht="27" customHeight="1">
      <c r="A31" s="11">
        <v>27</v>
      </c>
      <c r="B31" s="14" t="s">
        <v>56</v>
      </c>
      <c r="C31" s="11">
        <v>2018</v>
      </c>
      <c r="D31" s="14">
        <v>20181100045</v>
      </c>
      <c r="E31" s="15" t="s">
        <v>23</v>
      </c>
      <c r="F31" s="15" t="s">
        <v>24</v>
      </c>
      <c r="G31" s="16" t="s">
        <v>25</v>
      </c>
      <c r="H31" s="11">
        <v>90</v>
      </c>
      <c r="I31" s="11">
        <v>86.31</v>
      </c>
      <c r="J31" s="11">
        <v>5</v>
      </c>
      <c r="K31" s="11"/>
      <c r="L31" s="11">
        <v>12</v>
      </c>
      <c r="M31" s="11">
        <v>3</v>
      </c>
      <c r="N31" s="11">
        <f>SUM(K31+L31+M31)</f>
        <v>15</v>
      </c>
      <c r="O31" s="11"/>
      <c r="P31" s="8">
        <f>0.2*H31+0.5*(I31+J31)+0.15*(N31+O31)</f>
        <v>65.905000000000001</v>
      </c>
      <c r="Q31" s="11" t="s">
        <v>53</v>
      </c>
    </row>
    <row r="32" spans="1:17" s="3" customFormat="1" ht="27" customHeight="1">
      <c r="A32" s="11">
        <v>28</v>
      </c>
      <c r="B32" s="17" t="s">
        <v>61</v>
      </c>
      <c r="C32" s="11">
        <v>2018</v>
      </c>
      <c r="D32" s="17">
        <v>20181100067</v>
      </c>
      <c r="E32" s="15" t="s">
        <v>23</v>
      </c>
      <c r="F32" s="15" t="s">
        <v>24</v>
      </c>
      <c r="G32" s="18" t="s">
        <v>25</v>
      </c>
      <c r="H32" s="11">
        <v>90</v>
      </c>
      <c r="I32" s="11">
        <v>90.02</v>
      </c>
      <c r="J32" s="11"/>
      <c r="K32" s="11"/>
      <c r="L32" s="11">
        <v>8</v>
      </c>
      <c r="M32" s="11">
        <v>1</v>
      </c>
      <c r="N32" s="11">
        <f>SUM(K32+L32+M32)</f>
        <v>9</v>
      </c>
      <c r="O32" s="11"/>
      <c r="P32" s="8">
        <f>0.2*H32+0.5*(I32+J32)+0.15*(N32+O32)</f>
        <v>64.36</v>
      </c>
      <c r="Q32" s="11" t="s">
        <v>53</v>
      </c>
    </row>
    <row r="33" spans="1:17" s="3" customFormat="1" ht="27" customHeight="1">
      <c r="A33" s="11">
        <v>29</v>
      </c>
      <c r="B33" s="14" t="s">
        <v>58</v>
      </c>
      <c r="C33" s="11">
        <v>2018</v>
      </c>
      <c r="D33" s="14">
        <v>20181100081</v>
      </c>
      <c r="E33" s="15" t="s">
        <v>23</v>
      </c>
      <c r="F33" s="15" t="s">
        <v>24</v>
      </c>
      <c r="G33" s="18" t="s">
        <v>28</v>
      </c>
      <c r="H33" s="11">
        <v>90</v>
      </c>
      <c r="I33" s="11">
        <v>87.33</v>
      </c>
      <c r="J33" s="11">
        <v>2</v>
      </c>
      <c r="K33" s="11">
        <v>5</v>
      </c>
      <c r="L33" s="11">
        <v>2</v>
      </c>
      <c r="M33" s="11">
        <v>3</v>
      </c>
      <c r="N33" s="11">
        <f>SUM(K33+L33+M33)</f>
        <v>10</v>
      </c>
      <c r="O33" s="11"/>
      <c r="P33" s="8">
        <f>0.2*H33+0.5*(I33+J33)+0.15*(N33+O33)</f>
        <v>64.164999999999992</v>
      </c>
      <c r="Q33" s="11" t="s">
        <v>53</v>
      </c>
    </row>
    <row r="34" spans="1:17" s="3" customFormat="1" ht="27" customHeight="1">
      <c r="A34" s="11">
        <v>30</v>
      </c>
      <c r="B34" s="14" t="s">
        <v>59</v>
      </c>
      <c r="C34" s="11">
        <v>2018</v>
      </c>
      <c r="D34" s="14">
        <v>20181100059</v>
      </c>
      <c r="E34" s="15" t="s">
        <v>23</v>
      </c>
      <c r="F34" s="15" t="s">
        <v>24</v>
      </c>
      <c r="G34" s="16" t="s">
        <v>25</v>
      </c>
      <c r="H34" s="11">
        <v>90</v>
      </c>
      <c r="I34" s="11">
        <v>88.6</v>
      </c>
      <c r="J34" s="11">
        <v>2</v>
      </c>
      <c r="K34" s="11"/>
      <c r="L34" s="11">
        <v>5</v>
      </c>
      <c r="M34" s="11"/>
      <c r="N34" s="11">
        <f>SUM(K34+L34+M34)</f>
        <v>5</v>
      </c>
      <c r="O34" s="11"/>
      <c r="P34" s="8">
        <f>0.2*H34+0.5*(I34+J34)+0.15*(N34+O34)</f>
        <v>64.05</v>
      </c>
      <c r="Q34" s="11" t="s">
        <v>53</v>
      </c>
    </row>
    <row r="35" spans="1:17" s="3" customFormat="1" ht="27" customHeight="1">
      <c r="A35" s="11">
        <v>31</v>
      </c>
      <c r="B35" s="14" t="s">
        <v>63</v>
      </c>
      <c r="C35" s="11">
        <v>2018</v>
      </c>
      <c r="D35" s="14">
        <v>20181100054</v>
      </c>
      <c r="E35" s="15" t="s">
        <v>23</v>
      </c>
      <c r="F35" s="15" t="s">
        <v>24</v>
      </c>
      <c r="G35" s="16" t="s">
        <v>25</v>
      </c>
      <c r="H35" s="11">
        <v>90</v>
      </c>
      <c r="I35" s="11">
        <v>87.2</v>
      </c>
      <c r="J35" s="11"/>
      <c r="K35" s="11">
        <v>5</v>
      </c>
      <c r="L35" s="11">
        <v>5</v>
      </c>
      <c r="M35" s="11">
        <v>0</v>
      </c>
      <c r="N35" s="11">
        <f>SUM(K35+L35+M35)</f>
        <v>10</v>
      </c>
      <c r="O35" s="11"/>
      <c r="P35" s="8">
        <f>0.2*H35+0.5*(I35+J35)+0.15*(N35+O35)</f>
        <v>63.1</v>
      </c>
      <c r="Q35" s="11" t="s">
        <v>53</v>
      </c>
    </row>
    <row r="36" spans="1:17" s="3" customFormat="1" ht="27" customHeight="1">
      <c r="A36" s="11">
        <v>32</v>
      </c>
      <c r="B36" s="17" t="s">
        <v>64</v>
      </c>
      <c r="C36" s="11">
        <v>2018</v>
      </c>
      <c r="D36" s="17">
        <v>20181100072</v>
      </c>
      <c r="E36" s="15" t="s">
        <v>23</v>
      </c>
      <c r="F36" s="15" t="s">
        <v>24</v>
      </c>
      <c r="G36" s="18" t="s">
        <v>28</v>
      </c>
      <c r="H36" s="11">
        <v>90</v>
      </c>
      <c r="I36" s="11">
        <v>83.14</v>
      </c>
      <c r="J36" s="11">
        <v>4</v>
      </c>
      <c r="K36" s="11"/>
      <c r="L36" s="11">
        <v>2</v>
      </c>
      <c r="M36" s="11">
        <v>6</v>
      </c>
      <c r="N36" s="11">
        <f>SUM(K36+L36+M36)</f>
        <v>8</v>
      </c>
      <c r="O36" s="11"/>
      <c r="P36" s="8">
        <f>0.2*H36+0.5*(I36+J36)+0.15*(N36+O36)</f>
        <v>62.77</v>
      </c>
      <c r="Q36" s="11" t="s">
        <v>53</v>
      </c>
    </row>
    <row r="37" spans="1:17" s="3" customFormat="1" ht="27" customHeight="1">
      <c r="A37" s="11">
        <v>33</v>
      </c>
      <c r="B37" s="14" t="s">
        <v>60</v>
      </c>
      <c r="C37" s="11">
        <v>2018</v>
      </c>
      <c r="D37" s="14">
        <v>20181100063</v>
      </c>
      <c r="E37" s="15" t="s">
        <v>23</v>
      </c>
      <c r="F37" s="15" t="s">
        <v>24</v>
      </c>
      <c r="G37" s="18" t="s">
        <v>28</v>
      </c>
      <c r="H37" s="11">
        <v>90</v>
      </c>
      <c r="I37" s="11">
        <v>85.71</v>
      </c>
      <c r="J37" s="11">
        <v>2</v>
      </c>
      <c r="K37" s="11"/>
      <c r="L37" s="11">
        <v>1</v>
      </c>
      <c r="M37" s="11">
        <v>5</v>
      </c>
      <c r="N37" s="11">
        <f>SUM(K37+L37+M37)</f>
        <v>6</v>
      </c>
      <c r="O37" s="11"/>
      <c r="P37" s="8">
        <f>0.2*H37+0.5*(I37+J37)+0.15*(N37+O37)</f>
        <v>62.754999999999995</v>
      </c>
      <c r="Q37" s="11" t="s">
        <v>53</v>
      </c>
    </row>
    <row r="38" spans="1:17" s="3" customFormat="1" ht="27" customHeight="1">
      <c r="A38" s="11">
        <v>34</v>
      </c>
      <c r="B38" s="14" t="s">
        <v>65</v>
      </c>
      <c r="C38" s="11">
        <v>2018</v>
      </c>
      <c r="D38" s="14">
        <v>20181100076</v>
      </c>
      <c r="E38" s="15" t="s">
        <v>23</v>
      </c>
      <c r="F38" s="15" t="s">
        <v>24</v>
      </c>
      <c r="G38" s="16" t="s">
        <v>25</v>
      </c>
      <c r="H38" s="11">
        <v>90</v>
      </c>
      <c r="I38" s="11">
        <v>86.5</v>
      </c>
      <c r="J38" s="11"/>
      <c r="K38" s="11">
        <v>4</v>
      </c>
      <c r="L38" s="11">
        <v>4</v>
      </c>
      <c r="M38" s="11"/>
      <c r="N38" s="11">
        <f>SUM(K38+L38+M38)</f>
        <v>8</v>
      </c>
      <c r="O38" s="11"/>
      <c r="P38" s="8">
        <f>0.2*H38+0.5*(I38+J38)+0.15*(N38+O38)</f>
        <v>62.45</v>
      </c>
      <c r="Q38" s="11" t="s">
        <v>53</v>
      </c>
    </row>
    <row r="39" spans="1:17" s="3" customFormat="1" ht="27" customHeight="1">
      <c r="A39" s="11">
        <v>35</v>
      </c>
      <c r="B39" s="14" t="s">
        <v>67</v>
      </c>
      <c r="C39" s="11">
        <v>2018</v>
      </c>
      <c r="D39" s="14">
        <v>20181100074</v>
      </c>
      <c r="E39" s="15" t="s">
        <v>23</v>
      </c>
      <c r="F39" s="15" t="s">
        <v>24</v>
      </c>
      <c r="G39" s="16" t="s">
        <v>36</v>
      </c>
      <c r="H39" s="11">
        <v>90</v>
      </c>
      <c r="I39" s="11">
        <v>86.73</v>
      </c>
      <c r="J39" s="11"/>
      <c r="K39" s="11"/>
      <c r="L39" s="11">
        <v>5</v>
      </c>
      <c r="M39" s="11"/>
      <c r="N39" s="11">
        <f>SUM(K39+L39+M39)</f>
        <v>5</v>
      </c>
      <c r="O39" s="11"/>
      <c r="P39" s="8">
        <f>0.2*H39+0.5*(I39+J39)+0.15*(N39+O39)</f>
        <v>62.115000000000002</v>
      </c>
      <c r="Q39" s="11" t="s">
        <v>53</v>
      </c>
    </row>
    <row r="40" spans="1:17" s="3" customFormat="1" ht="27" customHeight="1">
      <c r="A40" s="11">
        <v>36</v>
      </c>
      <c r="B40" s="14" t="s">
        <v>68</v>
      </c>
      <c r="C40" s="11">
        <v>2018</v>
      </c>
      <c r="D40" s="14">
        <v>20181100075</v>
      </c>
      <c r="E40" s="15" t="s">
        <v>23</v>
      </c>
      <c r="F40" s="15" t="s">
        <v>24</v>
      </c>
      <c r="G40" s="16" t="s">
        <v>38</v>
      </c>
      <c r="H40" s="11">
        <v>90</v>
      </c>
      <c r="I40" s="11">
        <v>86.45</v>
      </c>
      <c r="J40" s="11"/>
      <c r="K40" s="11"/>
      <c r="L40" s="11">
        <v>4</v>
      </c>
      <c r="M40" s="11">
        <v>1</v>
      </c>
      <c r="N40" s="11">
        <f>SUM(K40+L40+M40)</f>
        <v>5</v>
      </c>
      <c r="O40" s="11"/>
      <c r="P40" s="8">
        <f>0.2*H40+0.5*(I40+J40)+0.15*(N40+O40)</f>
        <v>61.975000000000001</v>
      </c>
      <c r="Q40" s="11" t="s">
        <v>53</v>
      </c>
    </row>
    <row r="41" spans="1:17" s="3" customFormat="1" ht="27" customHeight="1">
      <c r="A41" s="11">
        <v>37</v>
      </c>
      <c r="B41" s="14" t="s">
        <v>66</v>
      </c>
      <c r="C41" s="11">
        <v>2018</v>
      </c>
      <c r="D41" s="14">
        <v>20181100056</v>
      </c>
      <c r="E41" s="15" t="s">
        <v>23</v>
      </c>
      <c r="F41" s="15" t="s">
        <v>24</v>
      </c>
      <c r="G41" s="16" t="s">
        <v>38</v>
      </c>
      <c r="H41" s="11">
        <v>90</v>
      </c>
      <c r="I41" s="11">
        <v>86.08</v>
      </c>
      <c r="J41" s="11"/>
      <c r="K41" s="11"/>
      <c r="L41" s="11">
        <v>4</v>
      </c>
      <c r="M41" s="11">
        <v>2</v>
      </c>
      <c r="N41" s="11">
        <f>SUM(K41+L41+M41)</f>
        <v>6</v>
      </c>
      <c r="O41" s="11"/>
      <c r="P41" s="8">
        <f>0.2*H41+0.5*(I41+J41)+0.15*(N41+O41)</f>
        <v>61.94</v>
      </c>
      <c r="Q41" s="11" t="s">
        <v>53</v>
      </c>
    </row>
    <row r="42" spans="1:17" s="3" customFormat="1" ht="27" customHeight="1">
      <c r="A42" s="11">
        <v>38</v>
      </c>
      <c r="B42" s="14" t="s">
        <v>62</v>
      </c>
      <c r="C42" s="11">
        <v>2018</v>
      </c>
      <c r="D42" s="14">
        <v>20181100062</v>
      </c>
      <c r="E42" s="15" t="s">
        <v>23</v>
      </c>
      <c r="F42" s="15" t="s">
        <v>24</v>
      </c>
      <c r="G42" s="16" t="s">
        <v>36</v>
      </c>
      <c r="H42" s="11">
        <v>90</v>
      </c>
      <c r="I42" s="11">
        <v>85.37</v>
      </c>
      <c r="J42" s="11">
        <v>2</v>
      </c>
      <c r="K42" s="11"/>
      <c r="L42" s="11"/>
      <c r="M42" s="11"/>
      <c r="N42" s="11">
        <f>SUM(K42+L42+M42)</f>
        <v>0</v>
      </c>
      <c r="O42" s="11"/>
      <c r="P42" s="8">
        <f>0.2*H42+0.5*(I42+J42)+0.15*(N42+O42)</f>
        <v>61.685000000000002</v>
      </c>
      <c r="Q42" s="11" t="s">
        <v>53</v>
      </c>
    </row>
    <row r="43" spans="1:17" s="3" customFormat="1" ht="27" customHeight="1">
      <c r="A43" s="11">
        <v>39</v>
      </c>
      <c r="B43" s="14" t="s">
        <v>69</v>
      </c>
      <c r="C43" s="11">
        <v>2018</v>
      </c>
      <c r="D43" s="14">
        <v>20181100069</v>
      </c>
      <c r="E43" s="15" t="s">
        <v>23</v>
      </c>
      <c r="F43" s="15" t="s">
        <v>24</v>
      </c>
      <c r="G43" s="16" t="s">
        <v>38</v>
      </c>
      <c r="H43" s="11">
        <v>90</v>
      </c>
      <c r="I43" s="11">
        <v>84.78</v>
      </c>
      <c r="J43" s="11"/>
      <c r="K43" s="11"/>
      <c r="L43" s="11">
        <v>5</v>
      </c>
      <c r="M43" s="11">
        <v>1</v>
      </c>
      <c r="N43" s="11">
        <f>SUM(K43+L43+M43)</f>
        <v>6</v>
      </c>
      <c r="O43" s="11"/>
      <c r="P43" s="8">
        <f>0.2*H43+0.5*(I43+J43)+0.15*(N43+O43)</f>
        <v>61.29</v>
      </c>
      <c r="Q43" s="11" t="s">
        <v>53</v>
      </c>
    </row>
    <row r="44" spans="1:17" s="3" customFormat="1" ht="27" customHeight="1">
      <c r="A44" s="11">
        <v>40</v>
      </c>
      <c r="B44" s="14" t="s">
        <v>70</v>
      </c>
      <c r="C44" s="11">
        <v>2018</v>
      </c>
      <c r="D44" s="14">
        <v>20181100077</v>
      </c>
      <c r="E44" s="15" t="s">
        <v>23</v>
      </c>
      <c r="F44" s="15" t="s">
        <v>24</v>
      </c>
      <c r="G44" s="16" t="s">
        <v>36</v>
      </c>
      <c r="H44" s="11">
        <v>90</v>
      </c>
      <c r="I44" s="11">
        <v>85.6</v>
      </c>
      <c r="J44" s="11"/>
      <c r="K44" s="11"/>
      <c r="L44" s="11">
        <v>2</v>
      </c>
      <c r="M44" s="11"/>
      <c r="N44" s="11">
        <f>SUM(K44+L44+M44)</f>
        <v>2</v>
      </c>
      <c r="O44" s="11"/>
      <c r="P44" s="8">
        <f>0.2*H44+0.5*(I44+J44)+0.15*(N44+O44)</f>
        <v>61.099999999999994</v>
      </c>
      <c r="Q44" s="11" t="s">
        <v>53</v>
      </c>
    </row>
    <row r="45" spans="1:17" s="3" customFormat="1" ht="27" customHeight="1">
      <c r="A45" s="11">
        <v>41</v>
      </c>
      <c r="B45" s="14" t="s">
        <v>71</v>
      </c>
      <c r="C45" s="11">
        <v>2018</v>
      </c>
      <c r="D45" s="14">
        <v>20181100046</v>
      </c>
      <c r="E45" s="15" t="s">
        <v>23</v>
      </c>
      <c r="F45" s="15" t="s">
        <v>24</v>
      </c>
      <c r="G45" s="16" t="s">
        <v>36</v>
      </c>
      <c r="H45" s="11">
        <v>90</v>
      </c>
      <c r="I45" s="34">
        <v>85.71</v>
      </c>
      <c r="J45" s="34"/>
      <c r="K45" s="34"/>
      <c r="L45" s="34"/>
      <c r="M45" s="34"/>
      <c r="N45" s="34"/>
      <c r="O45" s="34"/>
      <c r="P45" s="8">
        <f>0.2*H45+0.5*(I45+J45)+0.15*(N45+O45)</f>
        <v>60.854999999999997</v>
      </c>
      <c r="Q45" s="11" t="s">
        <v>53</v>
      </c>
    </row>
    <row r="46" spans="1:17" s="3" customFormat="1" ht="27" customHeight="1">
      <c r="A46" s="11">
        <v>42</v>
      </c>
      <c r="B46" s="14" t="s">
        <v>72</v>
      </c>
      <c r="C46" s="11">
        <v>2018</v>
      </c>
      <c r="D46" s="14">
        <v>20181100061</v>
      </c>
      <c r="E46" s="15" t="s">
        <v>23</v>
      </c>
      <c r="F46" s="15" t="s">
        <v>24</v>
      </c>
      <c r="G46" s="16" t="s">
        <v>38</v>
      </c>
      <c r="H46" s="11">
        <v>90</v>
      </c>
      <c r="I46" s="11">
        <v>82.41</v>
      </c>
      <c r="J46" s="11"/>
      <c r="K46" s="11"/>
      <c r="L46" s="11">
        <v>0</v>
      </c>
      <c r="M46" s="11"/>
      <c r="N46" s="11">
        <f>SUM(K46+L46+M46)</f>
        <v>0</v>
      </c>
      <c r="O46" s="11"/>
      <c r="P46" s="8">
        <f>0.2*H46+0.5*(I46+J46)+0.15*(N46+O46)</f>
        <v>59.204999999999998</v>
      </c>
      <c r="Q46" s="11" t="s">
        <v>53</v>
      </c>
    </row>
    <row r="47" spans="1:17" s="3" customFormat="1" ht="27" customHeight="1">
      <c r="A47" s="11">
        <v>43</v>
      </c>
      <c r="B47" s="14" t="s">
        <v>73</v>
      </c>
      <c r="C47" s="11">
        <v>2018</v>
      </c>
      <c r="D47" s="14">
        <v>20181100080</v>
      </c>
      <c r="E47" s="15" t="s">
        <v>23</v>
      </c>
      <c r="F47" s="15" t="s">
        <v>24</v>
      </c>
      <c r="G47" s="16" t="s">
        <v>38</v>
      </c>
      <c r="H47" s="11">
        <v>90</v>
      </c>
      <c r="I47" s="11">
        <v>81.099999999999994</v>
      </c>
      <c r="J47" s="11"/>
      <c r="K47" s="11"/>
      <c r="L47" s="11"/>
      <c r="M47" s="11"/>
      <c r="N47" s="11">
        <f>SUM(K47+L47+M47)</f>
        <v>0</v>
      </c>
      <c r="O47" s="11"/>
      <c r="P47" s="8">
        <f>0.2*H47+0.5*(I47+J47)+0.15*(N47+O47)</f>
        <v>58.55</v>
      </c>
      <c r="Q47" s="11" t="s">
        <v>53</v>
      </c>
    </row>
    <row r="48" spans="1:17" s="3" customFormat="1" ht="27" customHeight="1">
      <c r="A48" s="11">
        <v>44</v>
      </c>
      <c r="B48" s="17" t="s">
        <v>74</v>
      </c>
      <c r="C48" s="11">
        <v>2018</v>
      </c>
      <c r="D48" s="17">
        <v>20181100050</v>
      </c>
      <c r="E48" s="15" t="s">
        <v>23</v>
      </c>
      <c r="F48" s="15" t="s">
        <v>24</v>
      </c>
      <c r="G48" s="18" t="s">
        <v>25</v>
      </c>
      <c r="H48" s="11">
        <v>90</v>
      </c>
      <c r="I48" s="11"/>
      <c r="J48" s="11"/>
      <c r="K48" s="11"/>
      <c r="L48" s="11"/>
      <c r="M48" s="11"/>
      <c r="N48" s="11">
        <f>SUM(K48+L48+M48)</f>
        <v>0</v>
      </c>
      <c r="O48" s="11"/>
      <c r="P48" s="8">
        <f>0.2*H48+0.5*(I48+J48)+0.15*(N48+O48)</f>
        <v>18</v>
      </c>
      <c r="Q48" s="11" t="s">
        <v>53</v>
      </c>
    </row>
    <row r="49" spans="1:17">
      <c r="A49" s="5"/>
      <c r="B49" s="5"/>
      <c r="C49" s="5"/>
      <c r="D49" s="5"/>
      <c r="G49" s="5"/>
      <c r="H49" s="5"/>
      <c r="I49" s="5"/>
      <c r="J49" s="5"/>
      <c r="K49" s="5"/>
      <c r="L49" s="5"/>
      <c r="M49" s="5"/>
      <c r="N49" s="5"/>
      <c r="O49" s="5"/>
      <c r="P49" s="9"/>
      <c r="Q49" s="5"/>
    </row>
    <row r="50" spans="1:17">
      <c r="A50" s="5"/>
      <c r="B50" s="5"/>
      <c r="C50" s="5"/>
      <c r="D50" s="5"/>
      <c r="G50" s="5"/>
      <c r="H50" s="5"/>
      <c r="I50" s="5"/>
      <c r="J50" s="5"/>
      <c r="K50" s="5"/>
      <c r="L50" s="5"/>
      <c r="M50" s="5"/>
      <c r="N50" s="5"/>
      <c r="O50" s="5"/>
      <c r="P50" s="9"/>
      <c r="Q50" s="5"/>
    </row>
    <row r="51" spans="1:17">
      <c r="A51" s="5"/>
      <c r="B51" s="5"/>
      <c r="C51" s="5"/>
      <c r="D51" s="5"/>
      <c r="G51" s="5"/>
      <c r="H51" s="5"/>
      <c r="I51" s="5"/>
      <c r="J51" s="5"/>
      <c r="K51" s="5"/>
      <c r="L51" s="5"/>
      <c r="M51" s="5"/>
      <c r="N51" s="5"/>
      <c r="O51" s="5"/>
      <c r="P51" s="9"/>
      <c r="Q51" s="5"/>
    </row>
    <row r="52" spans="1:17">
      <c r="A52" s="5"/>
      <c r="B52" s="5"/>
      <c r="C52" s="5"/>
      <c r="D52" s="5"/>
      <c r="G52" s="5"/>
      <c r="H52" s="5"/>
      <c r="I52" s="5"/>
      <c r="J52" s="5"/>
      <c r="K52" s="5"/>
      <c r="L52" s="5"/>
      <c r="M52" s="5"/>
      <c r="N52" s="5"/>
      <c r="O52" s="5"/>
      <c r="P52" s="9"/>
      <c r="Q52" s="5"/>
    </row>
  </sheetData>
  <sortState ref="A1:Q44">
    <sortCondition descending="1" ref="P1:P44"/>
  </sortState>
  <mergeCells count="21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1:Q1"/>
    <mergeCell ref="A2:B2"/>
    <mergeCell ref="C2:D2"/>
    <mergeCell ref="E2:F2"/>
    <mergeCell ref="G2:I2"/>
    <mergeCell ref="K2:N2"/>
    <mergeCell ref="P2:Q2"/>
    <mergeCell ref="O3:O4"/>
    <mergeCell ref="P3:P4"/>
    <mergeCell ref="Q3:Q4"/>
    <mergeCell ref="K3:N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7" sqref="A7:XFD7"/>
    </sheetView>
  </sheetViews>
  <sheetFormatPr defaultColWidth="9" defaultRowHeight="13.5"/>
  <cols>
    <col min="3" max="3" width="12.625"/>
  </cols>
  <sheetData/>
  <sortState ref="A1:O43">
    <sortCondition descending="1" ref="O1"/>
  </sortState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张仕吉</dc:creator>
  <cp:lastModifiedBy>Administrator</cp:lastModifiedBy>
  <cp:lastPrinted>2019-09-25T04:29:03Z</cp:lastPrinted>
  <dcterms:created xsi:type="dcterms:W3CDTF">2018-07-17T10:19:00Z</dcterms:created>
  <dcterms:modified xsi:type="dcterms:W3CDTF">2019-10-08T12:07:19Z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